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0" windowWidth="20115" windowHeight="814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7" i="1" l="1"/>
  <c r="I14" i="1" s="1"/>
  <c r="E15" i="1" s="1"/>
  <c r="G15" i="1" s="1"/>
  <c r="G10" i="1" l="1"/>
  <c r="F15" i="1" l="1"/>
  <c r="H15" i="1" s="1"/>
  <c r="I15" i="1" s="1"/>
  <c r="E16" i="1" s="1"/>
  <c r="G16" i="1" s="1"/>
  <c r="F17" i="1"/>
  <c r="F19" i="1"/>
  <c r="F21" i="1"/>
  <c r="F23" i="1"/>
  <c r="F25" i="1"/>
  <c r="F27" i="1"/>
  <c r="F29" i="1"/>
  <c r="F31" i="1"/>
  <c r="F33" i="1"/>
  <c r="F35" i="1"/>
  <c r="F37" i="1"/>
  <c r="F16" i="1"/>
  <c r="H16" i="1" s="1"/>
  <c r="I16" i="1" s="1"/>
  <c r="E17" i="1" s="1"/>
  <c r="G17" i="1" s="1"/>
  <c r="F18" i="1"/>
  <c r="F20" i="1"/>
  <c r="F22" i="1"/>
  <c r="F24" i="1"/>
  <c r="F26" i="1"/>
  <c r="F28" i="1"/>
  <c r="F30" i="1"/>
  <c r="F32" i="1"/>
  <c r="F34" i="1"/>
  <c r="F36" i="1"/>
  <c r="F38" i="1"/>
  <c r="H17" i="1" l="1"/>
  <c r="I17" i="1" s="1"/>
  <c r="E18" i="1" s="1"/>
  <c r="G18" i="1" s="1"/>
  <c r="H18" i="1" s="1"/>
  <c r="I18" i="1" s="1"/>
  <c r="E19" i="1" s="1"/>
  <c r="G19" i="1" s="1"/>
  <c r="H19" i="1" s="1"/>
  <c r="I19" i="1" s="1"/>
  <c r="E20" i="1" s="1"/>
  <c r="G20" i="1" l="1"/>
  <c r="H20" i="1" s="1"/>
  <c r="I20" i="1" s="1"/>
  <c r="E21" i="1" s="1"/>
  <c r="G21" i="1" l="1"/>
  <c r="H21" i="1" s="1"/>
  <c r="I21" i="1" s="1"/>
  <c r="E22" i="1" s="1"/>
  <c r="G22" i="1" l="1"/>
  <c r="H22" i="1" s="1"/>
  <c r="I22" i="1" s="1"/>
  <c r="E23" i="1" s="1"/>
  <c r="G23" i="1" l="1"/>
  <c r="H23" i="1" s="1"/>
  <c r="I23" i="1" s="1"/>
  <c r="E24" i="1" s="1"/>
  <c r="G24" i="1" l="1"/>
  <c r="H24" i="1" s="1"/>
  <c r="I24" i="1" s="1"/>
  <c r="E25" i="1" s="1"/>
  <c r="G25" i="1" l="1"/>
  <c r="H25" i="1" s="1"/>
  <c r="I25" i="1" s="1"/>
  <c r="E26" i="1" s="1"/>
  <c r="G26" i="1" l="1"/>
  <c r="H26" i="1" s="1"/>
  <c r="I26" i="1" s="1"/>
  <c r="E27" i="1" s="1"/>
  <c r="G27" i="1" l="1"/>
  <c r="H27" i="1" s="1"/>
  <c r="I27" i="1" s="1"/>
  <c r="E28" i="1" s="1"/>
  <c r="G28" i="1" l="1"/>
  <c r="H28" i="1" s="1"/>
  <c r="I28" i="1" s="1"/>
  <c r="E29" i="1" s="1"/>
  <c r="G29" i="1" l="1"/>
  <c r="H29" i="1" s="1"/>
  <c r="I29" i="1" s="1"/>
  <c r="E30" i="1" s="1"/>
  <c r="G30" i="1" l="1"/>
  <c r="H30" i="1" s="1"/>
  <c r="I30" i="1" s="1"/>
  <c r="E31" i="1" s="1"/>
  <c r="G31" i="1" l="1"/>
  <c r="H31" i="1" s="1"/>
  <c r="I31" i="1" s="1"/>
  <c r="E32" i="1" s="1"/>
  <c r="G32" i="1" l="1"/>
  <c r="H32" i="1" s="1"/>
  <c r="I32" i="1" s="1"/>
  <c r="E33" i="1" s="1"/>
  <c r="G33" i="1" l="1"/>
  <c r="H33" i="1" s="1"/>
  <c r="I33" i="1" s="1"/>
  <c r="E34" i="1" s="1"/>
  <c r="G34" i="1" l="1"/>
  <c r="H34" i="1" s="1"/>
  <c r="I34" i="1" s="1"/>
  <c r="E35" i="1" s="1"/>
  <c r="G35" i="1" l="1"/>
  <c r="H35" i="1" s="1"/>
  <c r="I35" i="1" s="1"/>
  <c r="E36" i="1" s="1"/>
  <c r="G36" i="1" l="1"/>
  <c r="H36" i="1" s="1"/>
  <c r="I36" i="1" s="1"/>
  <c r="E37" i="1" s="1"/>
  <c r="G37" i="1" l="1"/>
  <c r="H37" i="1" s="1"/>
  <c r="I37" i="1" s="1"/>
  <c r="E38" i="1" s="1"/>
  <c r="G38" i="1" l="1"/>
  <c r="H38" i="1" s="1"/>
  <c r="I38" i="1" s="1"/>
</calcChain>
</file>

<file path=xl/sharedStrings.xml><?xml version="1.0" encoding="utf-8"?>
<sst xmlns="http://schemas.openxmlformats.org/spreadsheetml/2006/main" count="11" uniqueCount="11">
  <si>
    <t>TABLA DE AMORTIZACION</t>
  </si>
  <si>
    <t xml:space="preserve">monto prestamos </t>
  </si>
  <si>
    <t>intereses mesuales</t>
  </si>
  <si>
    <t>periodos mesuales</t>
  </si>
  <si>
    <t>cuota fija mensual</t>
  </si>
  <si>
    <t># de periodos</t>
  </si>
  <si>
    <t xml:space="preserve">saldo inicial </t>
  </si>
  <si>
    <t>cuota fija</t>
  </si>
  <si>
    <t xml:space="preserve">intereses </t>
  </si>
  <si>
    <t>saldo final</t>
  </si>
  <si>
    <t>abono a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</si>
</sst>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_);[Red]\(&quot;$&quot;\ #,##0.00\)"/>
    <numFmt numFmtId="4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9">
    <xf numFmtId="0" fontId="0" fillId="0" borderId="0" xfId="0"/>
    <xf numFmtId="0" fontId="2" fillId="2" borderId="1" xfId="2" applyAlignment="1">
      <alignment horizontal="center"/>
    </xf>
    <xf numFmtId="0" fontId="3" fillId="2" borderId="1" xfId="2" applyFont="1" applyAlignment="1">
      <alignment horizontal="center"/>
    </xf>
    <xf numFmtId="9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1" applyFont="1"/>
    <xf numFmtId="8" fontId="0" fillId="0" borderId="0" xfId="1" applyNumberFormat="1" applyFont="1"/>
  </cellXfs>
  <cellStyles count="3">
    <cellStyle name="Moneda" xfId="1" builtinId="4"/>
    <cellStyle name="Normal" xfId="0" builtinId="0"/>
    <cellStyle name="Salida" xfId="2" builtinId="21"/>
  </cellStyles>
  <dxfs count="8"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$&quot;\ #,##0.00_);[Red]\(&quot;$&quot;\ 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$&quot;\ #,##0.00_);[Red]\(&quot;$&quot;\ 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a3" displayName="Tabla3" ref="D13:I38" totalsRowShown="0" headerRowDxfId="0" dataDxfId="1" dataCellStyle="Moneda">
  <autoFilter ref="D13:I38"/>
  <tableColumns count="6">
    <tableColumn id="1" name="# de periodos" dataDxfId="7"/>
    <tableColumn id="2" name="saldo inicial " dataDxfId="6" dataCellStyle="Moneda">
      <calculatedColumnFormula>I13</calculatedColumnFormula>
    </tableColumn>
    <tableColumn id="3" name="cuota fija" dataDxfId="5" dataCellStyle="Moneda">
      <calculatedColumnFormula>$G$10</calculatedColumnFormula>
    </tableColumn>
    <tableColumn id="4" name="intereses " dataDxfId="4" dataCellStyle="Moneda">
      <calculatedColumnFormula>E14*$G$8</calculatedColumnFormula>
    </tableColumn>
    <tableColumn id="5" name="abono a capital" dataDxfId="3" dataCellStyle="Moneda">
      <calculatedColumnFormula>F14-G14</calculatedColumnFormula>
    </tableColumn>
    <tableColumn id="6" name="saldo final" dataDxfId="2" dataCellStyle="Moneda">
      <calculatedColumnFormula>E14-H14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50"/>
  <sheetViews>
    <sheetView tabSelected="1" topLeftCell="C1" zoomScaleNormal="100" workbookViewId="0">
      <selection activeCell="K28" sqref="K28"/>
    </sheetView>
  </sheetViews>
  <sheetFormatPr baseColWidth="10" defaultRowHeight="15" x14ac:dyDescent="0.25"/>
  <cols>
    <col min="4" max="4" width="18.5703125" customWidth="1"/>
    <col min="5" max="5" width="15.5703125" bestFit="1" customWidth="1"/>
    <col min="6" max="6" width="14.5703125" bestFit="1" customWidth="1"/>
    <col min="7" max="7" width="15.5703125" bestFit="1" customWidth="1"/>
    <col min="8" max="8" width="16.42578125" customWidth="1"/>
    <col min="9" max="9" width="15.5703125" bestFit="1" customWidth="1"/>
  </cols>
  <sheetData>
    <row r="3" spans="4:9" x14ac:dyDescent="0.25">
      <c r="D3" s="2" t="s">
        <v>0</v>
      </c>
      <c r="E3" s="1"/>
      <c r="F3" s="1"/>
      <c r="G3" s="1"/>
      <c r="H3" s="1"/>
      <c r="I3" s="1"/>
    </row>
    <row r="4" spans="4:9" x14ac:dyDescent="0.25">
      <c r="D4" s="1"/>
      <c r="E4" s="1"/>
      <c r="F4" s="1"/>
      <c r="G4" s="1"/>
      <c r="H4" s="1"/>
      <c r="I4" s="1"/>
    </row>
    <row r="7" spans="4:9" x14ac:dyDescent="0.25">
      <c r="D7" t="s">
        <v>1</v>
      </c>
      <c r="G7" s="7">
        <f>50000000</f>
        <v>50000000</v>
      </c>
    </row>
    <row r="8" spans="4:9" x14ac:dyDescent="0.25">
      <c r="D8" t="s">
        <v>2</v>
      </c>
      <c r="G8" s="3">
        <v>0.01</v>
      </c>
    </row>
    <row r="9" spans="4:9" x14ac:dyDescent="0.25">
      <c r="D9" t="s">
        <v>3</v>
      </c>
      <c r="G9">
        <v>24</v>
      </c>
    </row>
    <row r="10" spans="4:9" x14ac:dyDescent="0.25">
      <c r="D10" t="s">
        <v>4</v>
      </c>
      <c r="G10" s="4">
        <f>-PMT(G8,G9,G7)</f>
        <v>2353673.6111632353</v>
      </c>
    </row>
    <row r="11" spans="4:9" x14ac:dyDescent="0.25">
      <c r="G11" s="4"/>
    </row>
    <row r="13" spans="4:9" ht="30" customHeight="1" x14ac:dyDescent="0.25">
      <c r="D13" s="5" t="s">
        <v>5</v>
      </c>
      <c r="E13" s="6" t="s">
        <v>6</v>
      </c>
      <c r="F13" s="6" t="s">
        <v>7</v>
      </c>
      <c r="G13" s="6" t="s">
        <v>8</v>
      </c>
      <c r="H13" s="6" t="s">
        <v>10</v>
      </c>
      <c r="I13" s="6" t="s">
        <v>9</v>
      </c>
    </row>
    <row r="14" spans="4:9" x14ac:dyDescent="0.25">
      <c r="D14" s="5">
        <v>0</v>
      </c>
      <c r="I14" s="7">
        <f>G7</f>
        <v>50000000</v>
      </c>
    </row>
    <row r="15" spans="4:9" x14ac:dyDescent="0.25">
      <c r="D15" s="5">
        <v>1</v>
      </c>
      <c r="E15" s="7">
        <f>I14</f>
        <v>50000000</v>
      </c>
      <c r="F15" s="8">
        <f>$G$10</f>
        <v>2353673.6111632353</v>
      </c>
      <c r="G15" s="7">
        <f>E15*$G$8</f>
        <v>500000</v>
      </c>
      <c r="H15" s="8">
        <f>F15-G15</f>
        <v>1853673.6111632353</v>
      </c>
      <c r="I15" s="7">
        <f>E15-H15</f>
        <v>48146326.388836764</v>
      </c>
    </row>
    <row r="16" spans="4:9" x14ac:dyDescent="0.25">
      <c r="D16" s="5">
        <v>2</v>
      </c>
      <c r="E16" s="7">
        <f t="shared" ref="E16:E38" si="0">I15</f>
        <v>48146326.388836764</v>
      </c>
      <c r="F16" s="8">
        <f t="shared" ref="F16:F38" si="1">$G$10</f>
        <v>2353673.6111632353</v>
      </c>
      <c r="G16" s="7">
        <f t="shared" ref="G16:G38" si="2">E16*$G$8</f>
        <v>481463.26388836763</v>
      </c>
      <c r="H16" s="8">
        <f t="shared" ref="H16:H38" si="3">F16-G16</f>
        <v>1872210.3472748676</v>
      </c>
      <c r="I16" s="7">
        <f t="shared" ref="I16:I38" si="4">E16-H16</f>
        <v>46274116.041561894</v>
      </c>
    </row>
    <row r="17" spans="4:9" x14ac:dyDescent="0.25">
      <c r="D17" s="5">
        <v>3</v>
      </c>
      <c r="E17" s="7">
        <f t="shared" si="0"/>
        <v>46274116.041561894</v>
      </c>
      <c r="F17" s="8">
        <f t="shared" si="1"/>
        <v>2353673.6111632353</v>
      </c>
      <c r="G17" s="7">
        <f t="shared" si="2"/>
        <v>462741.16041561897</v>
      </c>
      <c r="H17" s="8">
        <f t="shared" si="3"/>
        <v>1890932.4507476164</v>
      </c>
      <c r="I17" s="7">
        <f t="shared" si="4"/>
        <v>44383183.590814278</v>
      </c>
    </row>
    <row r="18" spans="4:9" x14ac:dyDescent="0.25">
      <c r="D18" s="5">
        <v>4</v>
      </c>
      <c r="E18" s="7">
        <f t="shared" si="0"/>
        <v>44383183.590814278</v>
      </c>
      <c r="F18" s="8">
        <f t="shared" si="1"/>
        <v>2353673.6111632353</v>
      </c>
      <c r="G18" s="7">
        <f t="shared" si="2"/>
        <v>443831.83590814279</v>
      </c>
      <c r="H18" s="8">
        <f t="shared" si="3"/>
        <v>1909841.7752550924</v>
      </c>
      <c r="I18" s="7">
        <f t="shared" si="4"/>
        <v>42473341.815559186</v>
      </c>
    </row>
    <row r="19" spans="4:9" x14ac:dyDescent="0.25">
      <c r="D19" s="5">
        <v>5</v>
      </c>
      <c r="E19" s="7">
        <f t="shared" si="0"/>
        <v>42473341.815559186</v>
      </c>
      <c r="F19" s="8">
        <f t="shared" si="1"/>
        <v>2353673.6111632353</v>
      </c>
      <c r="G19" s="7">
        <f t="shared" si="2"/>
        <v>424733.41815559188</v>
      </c>
      <c r="H19" s="8">
        <f t="shared" si="3"/>
        <v>1928940.1930076433</v>
      </c>
      <c r="I19" s="7">
        <f t="shared" si="4"/>
        <v>40544401.622551546</v>
      </c>
    </row>
    <row r="20" spans="4:9" x14ac:dyDescent="0.25">
      <c r="D20" s="5">
        <v>6</v>
      </c>
      <c r="E20" s="7">
        <f t="shared" si="0"/>
        <v>40544401.622551546</v>
      </c>
      <c r="F20" s="8">
        <f t="shared" si="1"/>
        <v>2353673.6111632353</v>
      </c>
      <c r="G20" s="7">
        <f t="shared" si="2"/>
        <v>405444.01622551546</v>
      </c>
      <c r="H20" s="8">
        <f t="shared" si="3"/>
        <v>1948229.5949377199</v>
      </c>
      <c r="I20" s="7">
        <f t="shared" si="4"/>
        <v>38596172.027613826</v>
      </c>
    </row>
    <row r="21" spans="4:9" x14ac:dyDescent="0.25">
      <c r="D21" s="5">
        <v>7</v>
      </c>
      <c r="E21" s="7">
        <f t="shared" si="0"/>
        <v>38596172.027613826</v>
      </c>
      <c r="F21" s="8">
        <f t="shared" si="1"/>
        <v>2353673.6111632353</v>
      </c>
      <c r="G21" s="7">
        <f t="shared" si="2"/>
        <v>385961.72027613828</v>
      </c>
      <c r="H21" s="8">
        <f t="shared" si="3"/>
        <v>1967711.890887097</v>
      </c>
      <c r="I21" s="7">
        <f t="shared" si="4"/>
        <v>36628460.13672673</v>
      </c>
    </row>
    <row r="22" spans="4:9" x14ac:dyDescent="0.25">
      <c r="D22" s="5">
        <v>8</v>
      </c>
      <c r="E22" s="7">
        <f t="shared" si="0"/>
        <v>36628460.13672673</v>
      </c>
      <c r="F22" s="8">
        <f t="shared" si="1"/>
        <v>2353673.6111632353</v>
      </c>
      <c r="G22" s="7">
        <f t="shared" si="2"/>
        <v>366284.60136726731</v>
      </c>
      <c r="H22" s="8">
        <f t="shared" si="3"/>
        <v>1987389.009795968</v>
      </c>
      <c r="I22" s="7">
        <f t="shared" si="4"/>
        <v>34641071.126930758</v>
      </c>
    </row>
    <row r="23" spans="4:9" x14ac:dyDescent="0.25">
      <c r="D23" s="5">
        <v>9</v>
      </c>
      <c r="E23" s="7">
        <f t="shared" si="0"/>
        <v>34641071.126930758</v>
      </c>
      <c r="F23" s="8">
        <f t="shared" si="1"/>
        <v>2353673.6111632353</v>
      </c>
      <c r="G23" s="7">
        <f t="shared" si="2"/>
        <v>346410.71126930759</v>
      </c>
      <c r="H23" s="8">
        <f t="shared" si="3"/>
        <v>2007262.8998939276</v>
      </c>
      <c r="I23" s="7">
        <f t="shared" si="4"/>
        <v>32633808.22703683</v>
      </c>
    </row>
    <row r="24" spans="4:9" x14ac:dyDescent="0.25">
      <c r="D24" s="5">
        <v>10</v>
      </c>
      <c r="E24" s="7">
        <f t="shared" si="0"/>
        <v>32633808.22703683</v>
      </c>
      <c r="F24" s="8">
        <f t="shared" si="1"/>
        <v>2353673.6111632353</v>
      </c>
      <c r="G24" s="7">
        <f t="shared" si="2"/>
        <v>326338.08227036829</v>
      </c>
      <c r="H24" s="8">
        <f t="shared" si="3"/>
        <v>2027335.528892867</v>
      </c>
      <c r="I24" s="7">
        <f t="shared" si="4"/>
        <v>30606472.698143963</v>
      </c>
    </row>
    <row r="25" spans="4:9" x14ac:dyDescent="0.25">
      <c r="D25" s="5">
        <v>11</v>
      </c>
      <c r="E25" s="7">
        <f t="shared" si="0"/>
        <v>30606472.698143963</v>
      </c>
      <c r="F25" s="8">
        <f t="shared" si="1"/>
        <v>2353673.6111632353</v>
      </c>
      <c r="G25" s="7">
        <f t="shared" si="2"/>
        <v>306064.72698143963</v>
      </c>
      <c r="H25" s="8">
        <f t="shared" si="3"/>
        <v>2047608.8841817956</v>
      </c>
      <c r="I25" s="7">
        <f t="shared" si="4"/>
        <v>28558863.813962169</v>
      </c>
    </row>
    <row r="26" spans="4:9" x14ac:dyDescent="0.25">
      <c r="D26" s="5">
        <v>12</v>
      </c>
      <c r="E26" s="7">
        <f t="shared" si="0"/>
        <v>28558863.813962169</v>
      </c>
      <c r="F26" s="8">
        <f t="shared" si="1"/>
        <v>2353673.6111632353</v>
      </c>
      <c r="G26" s="7">
        <f t="shared" si="2"/>
        <v>285588.6381396217</v>
      </c>
      <c r="H26" s="8">
        <f t="shared" si="3"/>
        <v>2068084.9730236134</v>
      </c>
      <c r="I26" s="7">
        <f t="shared" si="4"/>
        <v>26490778.840938557</v>
      </c>
    </row>
    <row r="27" spans="4:9" x14ac:dyDescent="0.25">
      <c r="D27" s="5">
        <v>13</v>
      </c>
      <c r="E27" s="7">
        <f t="shared" si="0"/>
        <v>26490778.840938557</v>
      </c>
      <c r="F27" s="8">
        <f t="shared" si="1"/>
        <v>2353673.6111632353</v>
      </c>
      <c r="G27" s="7">
        <f t="shared" si="2"/>
        <v>264907.7884093856</v>
      </c>
      <c r="H27" s="8">
        <f t="shared" si="3"/>
        <v>2088765.8227538497</v>
      </c>
      <c r="I27" s="7">
        <f t="shared" si="4"/>
        <v>24402013.018184707</v>
      </c>
    </row>
    <row r="28" spans="4:9" x14ac:dyDescent="0.25">
      <c r="D28" s="5">
        <v>14</v>
      </c>
      <c r="E28" s="7">
        <f t="shared" si="0"/>
        <v>24402013.018184707</v>
      </c>
      <c r="F28" s="8">
        <f t="shared" si="1"/>
        <v>2353673.6111632353</v>
      </c>
      <c r="G28" s="7">
        <f t="shared" si="2"/>
        <v>244020.13018184708</v>
      </c>
      <c r="H28" s="8">
        <f t="shared" si="3"/>
        <v>2109653.4809813881</v>
      </c>
      <c r="I28" s="7">
        <f t="shared" si="4"/>
        <v>22292359.537203319</v>
      </c>
    </row>
    <row r="29" spans="4:9" x14ac:dyDescent="0.25">
      <c r="D29" s="5">
        <v>15</v>
      </c>
      <c r="E29" s="7">
        <f t="shared" si="0"/>
        <v>22292359.537203319</v>
      </c>
      <c r="F29" s="8">
        <f t="shared" si="1"/>
        <v>2353673.6111632353</v>
      </c>
      <c r="G29" s="7">
        <f t="shared" si="2"/>
        <v>222923.59537203319</v>
      </c>
      <c r="H29" s="8">
        <f t="shared" si="3"/>
        <v>2130750.015791202</v>
      </c>
      <c r="I29" s="7">
        <f t="shared" si="4"/>
        <v>20161609.521412119</v>
      </c>
    </row>
    <row r="30" spans="4:9" x14ac:dyDescent="0.25">
      <c r="D30" s="5">
        <v>16</v>
      </c>
      <c r="E30" s="7">
        <f t="shared" si="0"/>
        <v>20161609.521412119</v>
      </c>
      <c r="F30" s="8">
        <f t="shared" si="1"/>
        <v>2353673.6111632353</v>
      </c>
      <c r="G30" s="7">
        <f t="shared" si="2"/>
        <v>201616.09521412119</v>
      </c>
      <c r="H30" s="8">
        <f t="shared" si="3"/>
        <v>2152057.5159491142</v>
      </c>
      <c r="I30" s="7">
        <f t="shared" si="4"/>
        <v>18009552.005463004</v>
      </c>
    </row>
    <row r="31" spans="4:9" x14ac:dyDescent="0.25">
      <c r="D31" s="5">
        <v>17</v>
      </c>
      <c r="E31" s="7">
        <f t="shared" si="0"/>
        <v>18009552.005463004</v>
      </c>
      <c r="F31" s="8">
        <f t="shared" si="1"/>
        <v>2353673.6111632353</v>
      </c>
      <c r="G31" s="7">
        <f t="shared" si="2"/>
        <v>180095.52005463003</v>
      </c>
      <c r="H31" s="8">
        <f t="shared" si="3"/>
        <v>2173578.0911086053</v>
      </c>
      <c r="I31" s="7">
        <f t="shared" si="4"/>
        <v>15835973.914354399</v>
      </c>
    </row>
    <row r="32" spans="4:9" x14ac:dyDescent="0.25">
      <c r="D32" s="5">
        <v>18</v>
      </c>
      <c r="E32" s="7">
        <f t="shared" si="0"/>
        <v>15835973.914354399</v>
      </c>
      <c r="F32" s="8">
        <f t="shared" si="1"/>
        <v>2353673.6111632353</v>
      </c>
      <c r="G32" s="7">
        <f t="shared" si="2"/>
        <v>158359.73914354399</v>
      </c>
      <c r="H32" s="8">
        <f t="shared" si="3"/>
        <v>2195313.8720196914</v>
      </c>
      <c r="I32" s="7">
        <f t="shared" si="4"/>
        <v>13640660.042334707</v>
      </c>
    </row>
    <row r="33" spans="4:9" x14ac:dyDescent="0.25">
      <c r="D33" s="5">
        <v>19</v>
      </c>
      <c r="E33" s="7">
        <f t="shared" si="0"/>
        <v>13640660.042334707</v>
      </c>
      <c r="F33" s="8">
        <f t="shared" si="1"/>
        <v>2353673.6111632353</v>
      </c>
      <c r="G33" s="7">
        <f t="shared" si="2"/>
        <v>136406.60042334709</v>
      </c>
      <c r="H33" s="8">
        <f t="shared" si="3"/>
        <v>2217267.0107398881</v>
      </c>
      <c r="I33" s="7">
        <f t="shared" si="4"/>
        <v>11423393.03159482</v>
      </c>
    </row>
    <row r="34" spans="4:9" x14ac:dyDescent="0.25">
      <c r="D34" s="5">
        <v>20</v>
      </c>
      <c r="E34" s="7">
        <f t="shared" si="0"/>
        <v>11423393.03159482</v>
      </c>
      <c r="F34" s="8">
        <f t="shared" si="1"/>
        <v>2353673.6111632353</v>
      </c>
      <c r="G34" s="7">
        <f t="shared" si="2"/>
        <v>114233.93031594821</v>
      </c>
      <c r="H34" s="8">
        <f t="shared" si="3"/>
        <v>2239439.6808472872</v>
      </c>
      <c r="I34" s="7">
        <f t="shared" si="4"/>
        <v>9183953.3507475331</v>
      </c>
    </row>
    <row r="35" spans="4:9" x14ac:dyDescent="0.25">
      <c r="D35" s="5">
        <v>21</v>
      </c>
      <c r="E35" s="7">
        <f t="shared" si="0"/>
        <v>9183953.3507475331</v>
      </c>
      <c r="F35" s="8">
        <f t="shared" si="1"/>
        <v>2353673.6111632353</v>
      </c>
      <c r="G35" s="7">
        <f t="shared" si="2"/>
        <v>91839.533507475338</v>
      </c>
      <c r="H35" s="8">
        <f t="shared" si="3"/>
        <v>2261834.0776557601</v>
      </c>
      <c r="I35" s="7">
        <f t="shared" si="4"/>
        <v>6922119.2730917726</v>
      </c>
    </row>
    <row r="36" spans="4:9" x14ac:dyDescent="0.25">
      <c r="D36" s="5">
        <v>22</v>
      </c>
      <c r="E36" s="7">
        <f t="shared" si="0"/>
        <v>6922119.2730917726</v>
      </c>
      <c r="F36" s="8">
        <f t="shared" si="1"/>
        <v>2353673.6111632353</v>
      </c>
      <c r="G36" s="7">
        <f t="shared" si="2"/>
        <v>69221.192730917726</v>
      </c>
      <c r="H36" s="8">
        <f t="shared" si="3"/>
        <v>2284452.4184323177</v>
      </c>
      <c r="I36" s="7">
        <f t="shared" si="4"/>
        <v>4637666.8546594549</v>
      </c>
    </row>
    <row r="37" spans="4:9" x14ac:dyDescent="0.25">
      <c r="D37" s="5">
        <v>23</v>
      </c>
      <c r="E37" s="7">
        <f t="shared" si="0"/>
        <v>4637666.8546594549</v>
      </c>
      <c r="F37" s="8">
        <f t="shared" si="1"/>
        <v>2353673.6111632353</v>
      </c>
      <c r="G37" s="7">
        <f t="shared" si="2"/>
        <v>46376.668546594548</v>
      </c>
      <c r="H37" s="8">
        <f t="shared" si="3"/>
        <v>2307296.9426166406</v>
      </c>
      <c r="I37" s="7">
        <f t="shared" si="4"/>
        <v>2330369.9120428143</v>
      </c>
    </row>
    <row r="38" spans="4:9" x14ac:dyDescent="0.25">
      <c r="D38" s="5">
        <v>24</v>
      </c>
      <c r="E38" s="7">
        <f t="shared" si="0"/>
        <v>2330369.9120428143</v>
      </c>
      <c r="F38" s="8">
        <f t="shared" si="1"/>
        <v>2353673.6111632353</v>
      </c>
      <c r="G38" s="7">
        <f t="shared" si="2"/>
        <v>23303.699120428144</v>
      </c>
      <c r="H38" s="8">
        <f t="shared" si="3"/>
        <v>2330369.9120428073</v>
      </c>
      <c r="I38" s="7">
        <f t="shared" si="4"/>
        <v>6.9849193096160889E-9</v>
      </c>
    </row>
    <row r="39" spans="4:9" x14ac:dyDescent="0.25">
      <c r="D39" s="5"/>
    </row>
    <row r="40" spans="4:9" x14ac:dyDescent="0.25">
      <c r="D40" s="5"/>
    </row>
    <row r="41" spans="4:9" x14ac:dyDescent="0.25">
      <c r="D41" s="5"/>
    </row>
    <row r="42" spans="4:9" x14ac:dyDescent="0.25">
      <c r="D42" s="5"/>
    </row>
    <row r="43" spans="4:9" x14ac:dyDescent="0.25">
      <c r="D43" s="5"/>
    </row>
    <row r="44" spans="4:9" x14ac:dyDescent="0.25">
      <c r="D44" s="5"/>
    </row>
    <row r="45" spans="4:9" x14ac:dyDescent="0.25">
      <c r="D45" s="5"/>
    </row>
    <row r="46" spans="4:9" x14ac:dyDescent="0.25">
      <c r="D46" s="5"/>
    </row>
    <row r="47" spans="4:9" x14ac:dyDescent="0.25">
      <c r="D47" s="5"/>
    </row>
    <row r="48" spans="4:9" x14ac:dyDescent="0.25">
      <c r="D48" s="5"/>
    </row>
    <row r="49" spans="4:4" x14ac:dyDescent="0.25">
      <c r="D49" s="5"/>
    </row>
    <row r="50" spans="4:4" x14ac:dyDescent="0.25">
      <c r="D50" s="5"/>
    </row>
  </sheetData>
  <mergeCells count="1">
    <mergeCell ref="D3:I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2021-10-07T16:58:27Z</dcterms:created>
  <dcterms:modified xsi:type="dcterms:W3CDTF">2021-10-07T17:44:55Z</dcterms:modified>
</cp:coreProperties>
</file>